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fd79e2ff787bf3/Documents/WONSTON/WPC TRANSFER/PLANNING/MAIN FILES/ACCOUNTS/Asset Register/"/>
    </mc:Choice>
  </mc:AlternateContent>
  <xr:revisionPtr revIDLastSave="21" documentId="8_{FEDD9F2A-3BEC-4BAA-A4D8-E52A1873B5A3}" xr6:coauthVersionLast="47" xr6:coauthVersionMax="47" xr10:uidLastSave="{023AEF47-119F-4902-A164-02F15DCEA336}"/>
  <bookViews>
    <workbookView xWindow="-110" yWindow="-110" windowWidth="19420" windowHeight="10420" xr2:uid="{AD0FC676-169D-4057-A1C6-6739F6C14CC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106" i="1" s="1"/>
  <c r="D102" i="1"/>
  <c r="H113" i="1"/>
  <c r="C96" i="1"/>
  <c r="D96" i="1"/>
  <c r="E96" i="1"/>
  <c r="C92" i="1"/>
  <c r="D92" i="1"/>
  <c r="E92" i="1"/>
  <c r="E110" i="1" s="1"/>
  <c r="C83" i="1"/>
  <c r="D83" i="1"/>
  <c r="E83" i="1"/>
  <c r="E109" i="1" s="1"/>
  <c r="C78" i="1"/>
  <c r="D78" i="1"/>
  <c r="E78" i="1"/>
  <c r="C71" i="1"/>
  <c r="D71" i="1"/>
  <c r="E71" i="1"/>
  <c r="E52" i="1"/>
  <c r="E107" i="1" s="1"/>
  <c r="E37" i="1"/>
  <c r="E105" i="1" s="1"/>
  <c r="E30" i="1"/>
  <c r="E104" i="1" s="1"/>
  <c r="E111" i="1"/>
  <c r="E20" i="1"/>
  <c r="E103" i="1" s="1"/>
  <c r="E12" i="1"/>
  <c r="E102" i="1" s="1"/>
  <c r="E79" i="1" l="1"/>
  <c r="E108" i="1" s="1"/>
  <c r="E113" i="1" s="1"/>
  <c r="C79" i="1"/>
  <c r="D79" i="1"/>
</calcChain>
</file>

<file path=xl/sharedStrings.xml><?xml version="1.0" encoding="utf-8"?>
<sst xmlns="http://schemas.openxmlformats.org/spreadsheetml/2006/main" count="137" uniqueCount="117">
  <si>
    <t>WONSTON PARISH COUNCIL</t>
  </si>
  <si>
    <t>LAND</t>
  </si>
  <si>
    <t>Burial Ground, Wonston</t>
  </si>
  <si>
    <t>Date</t>
  </si>
  <si>
    <t>Acquired</t>
  </si>
  <si>
    <t xml:space="preserve">Purchase </t>
  </si>
  <si>
    <t xml:space="preserve">Asset </t>
  </si>
  <si>
    <t>Value</t>
  </si>
  <si>
    <t>Additions/</t>
  </si>
  <si>
    <t>Disposals</t>
  </si>
  <si>
    <t>Comments</t>
  </si>
  <si>
    <t>Pigeon House Yard Play Area</t>
  </si>
  <si>
    <t>Stoke Charity Playing Field</t>
  </si>
  <si>
    <t>Allotments</t>
  </si>
  <si>
    <t>Gratton Recreation Ground</t>
  </si>
  <si>
    <t>OTHER ASSETS</t>
  </si>
  <si>
    <t>Bus Shelters</t>
  </si>
  <si>
    <t>Sutton Scotney - north</t>
  </si>
  <si>
    <t>Sutton Scotney - south</t>
  </si>
  <si>
    <t>Stoke Charity</t>
  </si>
  <si>
    <t>Sutton Scotney - Bullington Lane</t>
  </si>
  <si>
    <t>Benches</t>
  </si>
  <si>
    <t>Outside Gratton Surgery, School Lane</t>
  </si>
  <si>
    <t>A30 before Stockbridge Road (Lindfield)</t>
  </si>
  <si>
    <t>Pigeon House Yard play area</t>
  </si>
  <si>
    <t>Opposite Gratton Close</t>
  </si>
  <si>
    <t>Bogmoor Sump</t>
  </si>
  <si>
    <t>Noticeboards</t>
  </si>
  <si>
    <t>Sutton Scotney - Oxford Road</t>
  </si>
  <si>
    <t>Sutton Scotney - Gratton Close</t>
  </si>
  <si>
    <t>Hunton</t>
  </si>
  <si>
    <t>Wonston - Wonston Arms</t>
  </si>
  <si>
    <t>Stoke Charity - by bus shelter</t>
  </si>
  <si>
    <t>Total Noticeboards</t>
  </si>
  <si>
    <t>Total Benches</t>
  </si>
  <si>
    <t>Total Bus Shelters</t>
  </si>
  <si>
    <t>Street Furniture</t>
  </si>
  <si>
    <t>Bronze plaque - Square, Sutton Scotney</t>
  </si>
  <si>
    <t>Street Light - Stockbridge Road, S/Scotney</t>
  </si>
  <si>
    <t>Total Street Furniture</t>
  </si>
  <si>
    <t>Office Equipment</t>
  </si>
  <si>
    <t>PA System - Victoria Hall store</t>
  </si>
  <si>
    <t>Filing cabinets x 2 - Victoria Hall store</t>
  </si>
  <si>
    <t>Total Office Equipment</t>
  </si>
  <si>
    <t>Play Equipment</t>
  </si>
  <si>
    <t>Springer 1 &amp; 2</t>
  </si>
  <si>
    <t>Slide</t>
  </si>
  <si>
    <t>Swing with 2 flat rubber seats</t>
  </si>
  <si>
    <t>Swing with cradle seat</t>
  </si>
  <si>
    <t>Embankment platform and slide</t>
  </si>
  <si>
    <t>Play frame with no ropes/tyres</t>
  </si>
  <si>
    <t>Round birds nest swing</t>
  </si>
  <si>
    <t>Obstacle course</t>
  </si>
  <si>
    <t>Chinning bars</t>
  </si>
  <si>
    <t>Spinning dish (carousel)</t>
  </si>
  <si>
    <t>Concrete train</t>
  </si>
  <si>
    <t>Goal posts</t>
  </si>
  <si>
    <t>Rota bouncer</t>
  </si>
  <si>
    <t>Basketball system</t>
  </si>
  <si>
    <t>Basketball net</t>
  </si>
  <si>
    <t>Total Stoke Charity</t>
  </si>
  <si>
    <t>Pigeon House Yard Play area</t>
  </si>
  <si>
    <t>Springy camel</t>
  </si>
  <si>
    <t>Platform and slide</t>
  </si>
  <si>
    <t>Carousel</t>
  </si>
  <si>
    <t>Swings - 1 cradle seat, 1 flat seat</t>
  </si>
  <si>
    <t>Sign</t>
  </si>
  <si>
    <t>Total Pigeon House Yard</t>
  </si>
  <si>
    <t>Total Play Equipment</t>
  </si>
  <si>
    <t>Safety Surfaces</t>
  </si>
  <si>
    <t>Safety surface PHY</t>
  </si>
  <si>
    <t>Total Safety Surfaces</t>
  </si>
  <si>
    <t>Fencing and Gates</t>
  </si>
  <si>
    <t>Gratton barrier</t>
  </si>
  <si>
    <t>Gratton walkway</t>
  </si>
  <si>
    <t>Total Fencing and Gates</t>
  </si>
  <si>
    <t>Outside Equipment</t>
  </si>
  <si>
    <t>Allotment water troughs</t>
  </si>
  <si>
    <t>Total Outside Equipment</t>
  </si>
  <si>
    <t>Total Land</t>
  </si>
  <si>
    <t>Insured</t>
  </si>
  <si>
    <t>War Memorial</t>
  </si>
  <si>
    <t>Sutton Scotney - stone memorial &amp; benches</t>
  </si>
  <si>
    <t>TOTAL ASSETS</t>
  </si>
  <si>
    <t>Insured by leaseholder.</t>
  </si>
  <si>
    <t>Price/</t>
  </si>
  <si>
    <t>2016 asset val.</t>
  </si>
  <si>
    <t>Pre 2003</t>
  </si>
  <si>
    <t>2015?</t>
  </si>
  <si>
    <t>Stoke charity play area gate</t>
  </si>
  <si>
    <t>Total War Memorial</t>
  </si>
  <si>
    <t xml:space="preserve">Land                                                                      </t>
  </si>
  <si>
    <t>Can have liability cover only</t>
  </si>
  <si>
    <t>Street furnitue</t>
  </si>
  <si>
    <t>(Bus shelters, benches, n/boards &amp;</t>
  </si>
  <si>
    <t>street furniture)</t>
  </si>
  <si>
    <t>Play equipment</t>
  </si>
  <si>
    <t>Surfaces, fencing and gates</t>
  </si>
  <si>
    <t>Outside equipment</t>
  </si>
  <si>
    <t>Office equipment &amp; PA system</t>
  </si>
  <si>
    <t>Picnic bench, Stoke Charity</t>
  </si>
  <si>
    <t xml:space="preserve">SLR device </t>
  </si>
  <si>
    <r>
      <t>Note</t>
    </r>
    <r>
      <rPr>
        <sz val="11"/>
        <color rgb="FFFF0000"/>
        <rFont val="Calibri"/>
        <family val="2"/>
        <scheme val="minor"/>
      </rPr>
      <t xml:space="preserve"> From May 2021 insurance with</t>
    </r>
  </si>
  <si>
    <t>BHIB uses a 'package' figure based on</t>
  </si>
  <si>
    <t>population size. See p20 onwards of</t>
  </si>
  <si>
    <t>Summary of cover'.</t>
  </si>
  <si>
    <t>Remembrance signage &amp; cones</t>
  </si>
  <si>
    <t>SID sockets &amp; post</t>
  </si>
  <si>
    <t>Laptop - with Clerk (New March'24)</t>
  </si>
  <si>
    <t>Value Insured (pre May 2021)</t>
  </si>
  <si>
    <t>ASSET REGISTER - 31st March 2025</t>
  </si>
  <si>
    <t>2024/25</t>
  </si>
  <si>
    <t>2nd SID device</t>
  </si>
  <si>
    <t>Oct'24</t>
  </si>
  <si>
    <t>New height barrier (Gratton)</t>
  </si>
  <si>
    <t>Replaced Mar'25</t>
  </si>
  <si>
    <t>Insured value 24/25 £359,926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</si>
</sst>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2" borderId="0" xfId="0" applyFont="1" applyFill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3" borderId="0" xfId="0" applyFill="1"/>
    <xf numFmtId="0" fontId="0" fillId="3" borderId="1" xfId="0" applyFill="1" applyBorder="1"/>
    <xf numFmtId="0" fontId="5" fillId="0" borderId="0" xfId="0" applyFont="1"/>
    <xf numFmtId="0" fontId="1" fillId="3" borderId="0" xfId="0" applyFont="1" applyFill="1"/>
    <xf numFmtId="0" fontId="1" fillId="4" borderId="0" xfId="0" applyFont="1" applyFill="1"/>
    <xf numFmtId="0" fontId="0" fillId="4" borderId="0" xfId="0" applyFill="1"/>
    <xf numFmtId="2" fontId="0" fillId="0" borderId="0" xfId="0" applyNumberFormat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5" fontId="0" fillId="0" borderId="0" xfId="0" applyNumberFormat="1" applyAlignment="1">
      <alignment horizontal="left"/>
    </xf>
    <xf numFmtId="2" fontId="0" fillId="0" borderId="10" xfId="0" applyNumberFormat="1" applyBorder="1" applyAlignment="1">
      <alignment horizontal="center"/>
    </xf>
    <xf numFmtId="0" fontId="1" fillId="2" borderId="11" xfId="0" applyFont="1" applyFill="1" applyBorder="1"/>
    <xf numFmtId="0" fontId="5" fillId="0" borderId="6" xfId="0" applyFont="1" applyBorder="1"/>
    <xf numFmtId="0" fontId="0" fillId="0" borderId="7" xfId="0" applyBorder="1" applyAlignment="1">
      <alignment horizontal="center"/>
    </xf>
    <xf numFmtId="2" fontId="0" fillId="0" borderId="8" xfId="0" applyNumberFormat="1" applyBorder="1"/>
    <xf numFmtId="164" fontId="0" fillId="0" borderId="0" xfId="0" applyNumberFormat="1" applyAlignment="1">
      <alignment horizontal="left"/>
    </xf>
    <xf numFmtId="0" fontId="1" fillId="3" borderId="11" xfId="0" applyFont="1" applyFill="1" applyBorder="1"/>
    <xf numFmtId="2" fontId="0" fillId="3" borderId="2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0" fillId="0" borderId="10" xfId="0" applyBorder="1"/>
    <xf numFmtId="0" fontId="5" fillId="0" borderId="9" xfId="0" applyFont="1" applyBorder="1"/>
    <xf numFmtId="0" fontId="1" fillId="0" borderId="9" xfId="0" applyFont="1" applyBorder="1"/>
    <xf numFmtId="2" fontId="0" fillId="0" borderId="0" xfId="0" applyNumberFormat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4" borderId="0" xfId="0" applyFill="1" applyAlignment="1">
      <alignment horizontal="center"/>
    </xf>
    <xf numFmtId="0" fontId="8" fillId="0" borderId="0" xfId="0" applyFont="1"/>
    <xf numFmtId="2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3" borderId="1" xfId="0" applyNumberFormat="1" applyFont="1" applyFill="1" applyBorder="1" applyAlignment="1">
      <alignment horizontal="left"/>
    </xf>
    <xf numFmtId="2" fontId="1" fillId="3" borderId="1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5" xfId="0" applyFont="1" applyFill="1" applyBorder="1"/>
    <xf numFmtId="2" fontId="1" fillId="2" borderId="3" xfId="0" applyNumberFormat="1" applyFont="1" applyFill="1" applyBorder="1"/>
    <xf numFmtId="2" fontId="1" fillId="3" borderId="4" xfId="0" applyNumberFormat="1" applyFont="1" applyFill="1" applyBorder="1"/>
    <xf numFmtId="0" fontId="1" fillId="3" borderId="4" xfId="0" applyFont="1" applyFill="1" applyBorder="1"/>
    <xf numFmtId="2" fontId="1" fillId="5" borderId="2" xfId="0" applyNumberFormat="1" applyFont="1" applyFill="1" applyBorder="1"/>
    <xf numFmtId="2" fontId="0" fillId="0" borderId="2" xfId="0" applyNumberForma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2" xfId="0" applyFon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2" fontId="0" fillId="2" borderId="0" xfId="0" applyNumberFormat="1" applyFill="1"/>
    <xf numFmtId="0" fontId="0" fillId="4" borderId="9" xfId="0" applyFill="1" applyBorder="1"/>
    <xf numFmtId="2" fontId="0" fillId="4" borderId="0" xfId="0" applyNumberFormat="1" applyFill="1" applyAlignment="1">
      <alignment horizontal="left"/>
    </xf>
    <xf numFmtId="2" fontId="0" fillId="4" borderId="0" xfId="0" applyNumberFormat="1" applyFill="1" applyAlignment="1">
      <alignment horizontal="center"/>
    </xf>
    <xf numFmtId="2" fontId="0" fillId="4" borderId="10" xfId="0" applyNumberForma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quotePrefix="1" applyFont="1"/>
    <xf numFmtId="17" fontId="0" fillId="4" borderId="12" xfId="0" applyNumberFormat="1" applyFill="1" applyBorder="1"/>
    <xf numFmtId="0" fontId="0" fillId="4" borderId="12" xfId="0" applyFill="1" applyBorder="1"/>
    <xf numFmtId="0" fontId="0" fillId="2" borderId="12" xfId="0" applyFill="1" applyBorder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27FEB-B1E0-432A-9330-3414D0294144}">
  <dimension ref="A1:H118"/>
  <sheetViews>
    <sheetView tabSelected="1" topLeftCell="A98" workbookViewId="0">
      <selection activeCell="I116" sqref="I116"/>
    </sheetView>
  </sheetViews>
  <sheetFormatPr defaultRowHeight="14.5" x14ac:dyDescent="0.35"/>
  <cols>
    <col min="1" max="1" width="37.1796875" customWidth="1"/>
    <col min="2" max="2" width="8.6328125" customWidth="1"/>
    <col min="3" max="3" width="12.453125" customWidth="1"/>
    <col min="4" max="4" width="9.6328125" customWidth="1"/>
    <col min="5" max="5" width="11.81640625" customWidth="1"/>
    <col min="6" max="6" width="9.7265625" customWidth="1"/>
    <col min="7" max="7" width="29.7265625" customWidth="1"/>
    <col min="8" max="8" width="9.36328125" bestFit="1" customWidth="1"/>
  </cols>
  <sheetData>
    <row r="1" spans="1:7" ht="26" x14ac:dyDescent="0.6">
      <c r="A1" s="1" t="s">
        <v>0</v>
      </c>
    </row>
    <row r="2" spans="1:7" ht="31" x14ac:dyDescent="0.7">
      <c r="A2" s="8" t="s">
        <v>110</v>
      </c>
      <c r="B2" s="9"/>
      <c r="C2" s="9"/>
      <c r="D2" s="9"/>
    </row>
    <row r="3" spans="1:7" x14ac:dyDescent="0.35">
      <c r="C3" s="4" t="s">
        <v>5</v>
      </c>
      <c r="E3" s="6" t="s">
        <v>6</v>
      </c>
      <c r="F3" s="65" t="s">
        <v>8</v>
      </c>
    </row>
    <row r="4" spans="1:7" x14ac:dyDescent="0.35">
      <c r="B4" s="4" t="s">
        <v>3</v>
      </c>
      <c r="C4" s="4" t="s">
        <v>85</v>
      </c>
      <c r="D4" s="4" t="s">
        <v>7</v>
      </c>
      <c r="E4" s="6" t="s">
        <v>7</v>
      </c>
      <c r="F4" s="65" t="s">
        <v>9</v>
      </c>
    </row>
    <row r="5" spans="1:7" ht="15" thickBot="1" x14ac:dyDescent="0.4">
      <c r="B5" s="4" t="s">
        <v>4</v>
      </c>
      <c r="C5" s="3" t="s">
        <v>86</v>
      </c>
      <c r="D5" s="4" t="s">
        <v>80</v>
      </c>
      <c r="E5" s="7">
        <v>45747</v>
      </c>
      <c r="F5" s="65" t="s">
        <v>111</v>
      </c>
      <c r="G5" s="64" t="s">
        <v>10</v>
      </c>
    </row>
    <row r="6" spans="1:7" ht="18.5" x14ac:dyDescent="0.45">
      <c r="A6" s="25" t="s">
        <v>1</v>
      </c>
      <c r="B6" s="26"/>
      <c r="C6" s="26"/>
      <c r="D6" s="26"/>
      <c r="E6" s="27"/>
      <c r="F6" s="66"/>
    </row>
    <row r="7" spans="1:7" x14ac:dyDescent="0.35">
      <c r="A7" s="28" t="s">
        <v>2</v>
      </c>
      <c r="B7" s="5">
        <v>1990</v>
      </c>
      <c r="C7" s="29">
        <v>1</v>
      </c>
      <c r="D7" s="19">
        <v>0</v>
      </c>
      <c r="E7" s="30">
        <v>1</v>
      </c>
      <c r="F7" s="67"/>
    </row>
    <row r="8" spans="1:7" x14ac:dyDescent="0.35">
      <c r="A8" s="28" t="s">
        <v>11</v>
      </c>
      <c r="B8" s="5">
        <v>2002</v>
      </c>
      <c r="C8" s="29">
        <v>1</v>
      </c>
      <c r="D8" s="19">
        <v>0</v>
      </c>
      <c r="E8" s="30">
        <v>1</v>
      </c>
      <c r="F8" s="67"/>
    </row>
    <row r="9" spans="1:7" x14ac:dyDescent="0.35">
      <c r="A9" s="28" t="s">
        <v>12</v>
      </c>
      <c r="B9" s="5">
        <v>2008</v>
      </c>
      <c r="C9" s="29">
        <v>12000</v>
      </c>
      <c r="D9" s="19">
        <v>0</v>
      </c>
      <c r="E9" s="30">
        <v>1</v>
      </c>
      <c r="F9" s="67"/>
    </row>
    <row r="10" spans="1:7" x14ac:dyDescent="0.35">
      <c r="A10" s="28" t="s">
        <v>13</v>
      </c>
      <c r="B10" s="5">
        <v>2009</v>
      </c>
      <c r="C10" s="29">
        <v>69500</v>
      </c>
      <c r="D10" s="19">
        <v>0</v>
      </c>
      <c r="E10" s="30">
        <v>1</v>
      </c>
      <c r="F10" s="67"/>
    </row>
    <row r="11" spans="1:7" ht="15" thickBot="1" x14ac:dyDescent="0.4">
      <c r="A11" s="28" t="s">
        <v>14</v>
      </c>
      <c r="B11" s="5">
        <v>2013</v>
      </c>
      <c r="C11" s="29">
        <v>6188</v>
      </c>
      <c r="D11" s="19">
        <v>0</v>
      </c>
      <c r="E11" s="30">
        <v>6188</v>
      </c>
      <c r="F11" s="67"/>
      <c r="G11" t="s">
        <v>84</v>
      </c>
    </row>
    <row r="12" spans="1:7" ht="15" thickBot="1" x14ac:dyDescent="0.4">
      <c r="A12" s="31" t="s">
        <v>79</v>
      </c>
      <c r="B12" s="12"/>
      <c r="C12" s="21"/>
      <c r="D12" s="20">
        <v>0</v>
      </c>
      <c r="E12" s="38">
        <f>SUM(E7:E11)</f>
        <v>6192</v>
      </c>
      <c r="F12" s="67"/>
    </row>
    <row r="13" spans="1:7" x14ac:dyDescent="0.35">
      <c r="B13" s="5"/>
      <c r="F13" s="66"/>
    </row>
    <row r="14" spans="1:7" ht="19" thickBot="1" x14ac:dyDescent="0.5">
      <c r="A14" s="2" t="s">
        <v>15</v>
      </c>
      <c r="B14" s="5"/>
      <c r="F14" s="66"/>
    </row>
    <row r="15" spans="1:7" x14ac:dyDescent="0.35">
      <c r="A15" s="32" t="s">
        <v>16</v>
      </c>
      <c r="B15" s="33"/>
      <c r="C15" s="26"/>
      <c r="D15" s="26"/>
      <c r="E15" s="34"/>
      <c r="F15" s="66"/>
    </row>
    <row r="16" spans="1:7" x14ac:dyDescent="0.35">
      <c r="A16" s="28" t="s">
        <v>17</v>
      </c>
      <c r="B16" s="5"/>
      <c r="C16" s="35">
        <v>1466</v>
      </c>
      <c r="E16" s="30">
        <v>1466</v>
      </c>
      <c r="F16" s="66"/>
    </row>
    <row r="17" spans="1:7" x14ac:dyDescent="0.35">
      <c r="A17" s="28" t="s">
        <v>18</v>
      </c>
      <c r="B17" s="5"/>
      <c r="C17" s="35">
        <v>1466</v>
      </c>
      <c r="E17" s="30">
        <v>1466</v>
      </c>
      <c r="F17" s="66"/>
    </row>
    <row r="18" spans="1:7" x14ac:dyDescent="0.35">
      <c r="A18" s="28" t="s">
        <v>19</v>
      </c>
      <c r="B18" s="5"/>
      <c r="C18" s="35">
        <v>1466</v>
      </c>
      <c r="E18" s="30">
        <v>1466</v>
      </c>
      <c r="F18" s="66"/>
    </row>
    <row r="19" spans="1:7" ht="15" thickBot="1" x14ac:dyDescent="0.4">
      <c r="A19" s="28" t="s">
        <v>20</v>
      </c>
      <c r="B19" s="5">
        <v>2013</v>
      </c>
      <c r="C19" s="35">
        <v>3672</v>
      </c>
      <c r="E19" s="30">
        <v>3672</v>
      </c>
      <c r="F19" s="66"/>
    </row>
    <row r="20" spans="1:7" ht="15" thickBot="1" x14ac:dyDescent="0.4">
      <c r="A20" s="36" t="s">
        <v>35</v>
      </c>
      <c r="B20" s="23"/>
      <c r="C20" s="22"/>
      <c r="D20" s="14"/>
      <c r="E20" s="37">
        <f>SUM(E16:E19)</f>
        <v>8070</v>
      </c>
      <c r="F20" s="66"/>
    </row>
    <row r="21" spans="1:7" ht="15" thickBot="1" x14ac:dyDescent="0.4">
      <c r="A21" s="17"/>
      <c r="B21" s="46"/>
      <c r="C21" s="18"/>
      <c r="D21" s="18"/>
      <c r="E21" s="18"/>
      <c r="F21" s="66"/>
    </row>
    <row r="22" spans="1:7" x14ac:dyDescent="0.35">
      <c r="A22" s="32" t="s">
        <v>21</v>
      </c>
      <c r="B22" s="33"/>
      <c r="C22" s="26"/>
      <c r="D22" s="26"/>
      <c r="E22" s="27"/>
      <c r="F22" s="66"/>
    </row>
    <row r="23" spans="1:7" x14ac:dyDescent="0.35">
      <c r="A23" s="28" t="s">
        <v>22</v>
      </c>
      <c r="B23" s="5"/>
      <c r="C23" s="42">
        <v>610.9</v>
      </c>
      <c r="D23" s="19">
        <v>610.9</v>
      </c>
      <c r="E23" s="30">
        <v>610.9</v>
      </c>
      <c r="F23" s="66"/>
    </row>
    <row r="24" spans="1:7" x14ac:dyDescent="0.35">
      <c r="A24" s="28" t="s">
        <v>23</v>
      </c>
      <c r="B24" s="5">
        <v>2016</v>
      </c>
      <c r="C24" s="42">
        <v>352.72</v>
      </c>
      <c r="D24" s="19">
        <v>352.72</v>
      </c>
      <c r="E24" s="30">
        <v>352.72</v>
      </c>
      <c r="F24" s="66"/>
    </row>
    <row r="25" spans="1:7" x14ac:dyDescent="0.35">
      <c r="A25" s="28" t="s">
        <v>2</v>
      </c>
      <c r="B25" s="5">
        <v>2021</v>
      </c>
      <c r="C25" s="42">
        <v>964.83</v>
      </c>
      <c r="D25" s="19">
        <v>964.83</v>
      </c>
      <c r="E25" s="30">
        <v>964.83</v>
      </c>
      <c r="F25" s="76"/>
      <c r="G25" s="18"/>
    </row>
    <row r="26" spans="1:7" x14ac:dyDescent="0.35">
      <c r="A26" s="28" t="s">
        <v>24</v>
      </c>
      <c r="B26" s="5" t="s">
        <v>87</v>
      </c>
      <c r="C26" s="42">
        <v>396.68</v>
      </c>
      <c r="D26" s="19">
        <v>396.68</v>
      </c>
      <c r="E26" s="30">
        <v>396.68</v>
      </c>
      <c r="F26" s="66"/>
    </row>
    <row r="27" spans="1:7" x14ac:dyDescent="0.35">
      <c r="A27" s="28" t="s">
        <v>25</v>
      </c>
      <c r="B27" s="5">
        <v>2018</v>
      </c>
      <c r="C27" s="42">
        <v>406.59</v>
      </c>
      <c r="D27" s="19">
        <v>406.59</v>
      </c>
      <c r="E27" s="30">
        <v>406.59</v>
      </c>
      <c r="F27" s="66"/>
    </row>
    <row r="28" spans="1:7" x14ac:dyDescent="0.35">
      <c r="A28" s="28" t="s">
        <v>100</v>
      </c>
      <c r="B28" s="5">
        <v>2021</v>
      </c>
      <c r="C28" s="42">
        <v>809.83</v>
      </c>
      <c r="D28" s="19">
        <v>809.83</v>
      </c>
      <c r="E28" s="30">
        <v>809.83</v>
      </c>
      <c r="F28" s="76"/>
      <c r="G28" s="18"/>
    </row>
    <row r="29" spans="1:7" ht="15" thickBot="1" x14ac:dyDescent="0.4">
      <c r="A29" s="28" t="s">
        <v>26</v>
      </c>
      <c r="B29" s="5" t="s">
        <v>88</v>
      </c>
      <c r="C29" s="42">
        <v>344.17</v>
      </c>
      <c r="D29" s="19">
        <v>344.17</v>
      </c>
      <c r="E29" s="30">
        <v>344.17</v>
      </c>
      <c r="F29" s="77"/>
      <c r="G29" s="18"/>
    </row>
    <row r="30" spans="1:7" ht="15" thickBot="1" x14ac:dyDescent="0.4">
      <c r="A30" s="36" t="s">
        <v>34</v>
      </c>
      <c r="B30" s="23"/>
      <c r="C30" s="43"/>
      <c r="D30" s="24"/>
      <c r="E30" s="37">
        <f>SUM(E23:E29)</f>
        <v>3885.7200000000003</v>
      </c>
      <c r="F30" s="66"/>
    </row>
    <row r="31" spans="1:7" x14ac:dyDescent="0.35">
      <c r="A31" s="32" t="s">
        <v>27</v>
      </c>
      <c r="B31" s="33"/>
      <c r="C31" s="26"/>
      <c r="D31" s="26"/>
      <c r="E31" s="27"/>
      <c r="F31" s="66"/>
    </row>
    <row r="32" spans="1:7" x14ac:dyDescent="0.35">
      <c r="A32" s="28" t="s">
        <v>28</v>
      </c>
      <c r="B32" s="5">
        <v>2017</v>
      </c>
      <c r="C32" s="42">
        <v>237.4</v>
      </c>
      <c r="D32" s="19">
        <v>237.4</v>
      </c>
      <c r="E32" s="30">
        <v>237.4</v>
      </c>
      <c r="F32" s="66"/>
    </row>
    <row r="33" spans="1:7" x14ac:dyDescent="0.35">
      <c r="A33" s="28" t="s">
        <v>29</v>
      </c>
      <c r="B33" s="5">
        <v>2017</v>
      </c>
      <c r="C33" s="42">
        <v>237.4</v>
      </c>
      <c r="D33" s="19">
        <v>237.4</v>
      </c>
      <c r="E33" s="30">
        <v>237.4</v>
      </c>
      <c r="F33" s="66"/>
    </row>
    <row r="34" spans="1:7" x14ac:dyDescent="0.35">
      <c r="A34" s="28" t="s">
        <v>31</v>
      </c>
      <c r="B34" s="5">
        <v>2019</v>
      </c>
      <c r="C34" s="42">
        <v>560</v>
      </c>
      <c r="D34" s="19">
        <v>560</v>
      </c>
      <c r="E34" s="30">
        <v>560</v>
      </c>
      <c r="F34" s="66"/>
    </row>
    <row r="35" spans="1:7" x14ac:dyDescent="0.35">
      <c r="A35" s="28" t="s">
        <v>32</v>
      </c>
      <c r="B35" s="5"/>
      <c r="C35" s="42">
        <v>162.97999999999999</v>
      </c>
      <c r="D35" s="19">
        <v>162.97999999999999</v>
      </c>
      <c r="E35" s="30">
        <v>162.97999999999999</v>
      </c>
      <c r="F35" s="66"/>
    </row>
    <row r="36" spans="1:7" ht="15" thickBot="1" x14ac:dyDescent="0.4">
      <c r="A36" s="28" t="s">
        <v>30</v>
      </c>
      <c r="B36" s="5"/>
      <c r="C36" s="42">
        <v>162.97999999999999</v>
      </c>
      <c r="D36" s="19">
        <v>162.97999999999999</v>
      </c>
      <c r="E36" s="30">
        <v>162.97999999999999</v>
      </c>
      <c r="F36" s="66"/>
    </row>
    <row r="37" spans="1:7" ht="15" thickBot="1" x14ac:dyDescent="0.4">
      <c r="A37" s="36" t="s">
        <v>33</v>
      </c>
      <c r="B37" s="23"/>
      <c r="C37" s="43"/>
      <c r="D37" s="24"/>
      <c r="E37" s="37">
        <f>SUM(E32:E36)</f>
        <v>1360.76</v>
      </c>
      <c r="F37" s="66"/>
    </row>
    <row r="38" spans="1:7" ht="15" thickBot="1" x14ac:dyDescent="0.4">
      <c r="B38" s="5"/>
      <c r="F38" s="66"/>
    </row>
    <row r="39" spans="1:7" x14ac:dyDescent="0.35">
      <c r="A39" s="32" t="s">
        <v>36</v>
      </c>
      <c r="B39" s="33"/>
      <c r="C39" s="26"/>
      <c r="D39" s="26"/>
      <c r="E39" s="27"/>
      <c r="F39" s="66"/>
    </row>
    <row r="40" spans="1:7" x14ac:dyDescent="0.35">
      <c r="A40" s="28" t="s">
        <v>37</v>
      </c>
      <c r="B40" s="5"/>
      <c r="C40" s="42">
        <v>427.43</v>
      </c>
      <c r="D40" s="19">
        <v>427.43</v>
      </c>
      <c r="E40" s="30">
        <v>427.43</v>
      </c>
      <c r="F40" s="66"/>
    </row>
    <row r="41" spans="1:7" x14ac:dyDescent="0.35">
      <c r="A41" s="28" t="s">
        <v>38</v>
      </c>
      <c r="B41" s="5">
        <v>2012</v>
      </c>
      <c r="C41" s="42">
        <v>2280.6999999999998</v>
      </c>
      <c r="D41" s="19">
        <v>2280.6999999999998</v>
      </c>
      <c r="E41" s="30">
        <v>2280.6999999999998</v>
      </c>
      <c r="F41" s="66"/>
    </row>
    <row r="42" spans="1:7" x14ac:dyDescent="0.35">
      <c r="A42" s="69" t="s">
        <v>101</v>
      </c>
      <c r="B42" s="46">
        <v>2022</v>
      </c>
      <c r="C42" s="70">
        <v>2625</v>
      </c>
      <c r="D42" s="71">
        <v>2625</v>
      </c>
      <c r="E42" s="72">
        <v>2625</v>
      </c>
      <c r="F42" s="66"/>
    </row>
    <row r="43" spans="1:7" x14ac:dyDescent="0.35">
      <c r="A43" s="18" t="s">
        <v>107</v>
      </c>
      <c r="B43" s="46">
        <v>2023</v>
      </c>
      <c r="C43" s="70">
        <v>1900</v>
      </c>
      <c r="D43" s="71">
        <v>1900</v>
      </c>
      <c r="E43" s="71">
        <v>1900</v>
      </c>
      <c r="F43" s="77"/>
    </row>
    <row r="44" spans="1:7" x14ac:dyDescent="0.35">
      <c r="A44" s="18" t="s">
        <v>112</v>
      </c>
      <c r="B44" s="46">
        <v>2024</v>
      </c>
      <c r="C44" s="70">
        <v>2745</v>
      </c>
      <c r="D44" s="71"/>
      <c r="E44" s="71">
        <v>2745</v>
      </c>
      <c r="F44" s="78" t="s">
        <v>113</v>
      </c>
    </row>
    <row r="45" spans="1:7" ht="15" thickBot="1" x14ac:dyDescent="0.4">
      <c r="A45" t="s">
        <v>106</v>
      </c>
      <c r="B45" s="5">
        <v>2023</v>
      </c>
      <c r="C45" s="44">
        <v>253.66</v>
      </c>
      <c r="D45" s="5">
        <v>253.66</v>
      </c>
      <c r="E45" s="5">
        <v>253.66</v>
      </c>
      <c r="F45" s="76"/>
      <c r="G45" s="18"/>
    </row>
    <row r="46" spans="1:7" ht="15" thickBot="1" x14ac:dyDescent="0.4">
      <c r="A46" s="36" t="s">
        <v>39</v>
      </c>
      <c r="B46" s="23"/>
      <c r="C46" s="14"/>
      <c r="D46" s="23"/>
      <c r="E46" s="37">
        <f>SUM(E40:E45)</f>
        <v>10231.789999999999</v>
      </c>
      <c r="F46" s="77"/>
      <c r="G46" s="18"/>
    </row>
    <row r="47" spans="1:7" ht="15" thickBot="1" x14ac:dyDescent="0.4">
      <c r="B47" s="5"/>
      <c r="F47" s="66"/>
    </row>
    <row r="48" spans="1:7" x14ac:dyDescent="0.35">
      <c r="A48" s="32" t="s">
        <v>40</v>
      </c>
      <c r="B48" s="33"/>
      <c r="C48" s="26"/>
      <c r="D48" s="26"/>
      <c r="E48" s="27"/>
      <c r="F48" s="66"/>
    </row>
    <row r="49" spans="1:8" x14ac:dyDescent="0.35">
      <c r="A49" s="28" t="s">
        <v>42</v>
      </c>
      <c r="B49" s="5">
        <v>2001</v>
      </c>
      <c r="C49" s="42">
        <v>0</v>
      </c>
      <c r="D49" s="19">
        <v>0</v>
      </c>
      <c r="E49" s="30">
        <v>0</v>
      </c>
      <c r="F49" s="66"/>
    </row>
    <row r="50" spans="1:8" x14ac:dyDescent="0.35">
      <c r="A50" s="28" t="s">
        <v>108</v>
      </c>
      <c r="B50" s="5">
        <v>2024</v>
      </c>
      <c r="C50" s="42">
        <v>415.82</v>
      </c>
      <c r="D50" s="19">
        <v>415.82</v>
      </c>
      <c r="E50" s="30">
        <v>415.82</v>
      </c>
      <c r="F50" s="77"/>
    </row>
    <row r="51" spans="1:8" ht="15" thickBot="1" x14ac:dyDescent="0.4">
      <c r="A51" s="28" t="s">
        <v>41</v>
      </c>
      <c r="B51" s="5">
        <v>2019</v>
      </c>
      <c r="C51" s="42">
        <v>725</v>
      </c>
      <c r="D51" s="19">
        <v>725</v>
      </c>
      <c r="E51" s="30">
        <v>725</v>
      </c>
      <c r="F51" s="77"/>
      <c r="G51" s="18"/>
    </row>
    <row r="52" spans="1:8" ht="15" thickBot="1" x14ac:dyDescent="0.4">
      <c r="A52" s="36" t="s">
        <v>43</v>
      </c>
      <c r="B52" s="23"/>
      <c r="C52" s="43"/>
      <c r="D52" s="24"/>
      <c r="E52" s="37">
        <f>SUM(E49:E51)</f>
        <v>1140.82</v>
      </c>
      <c r="F52" s="66"/>
    </row>
    <row r="53" spans="1:8" ht="15" thickBot="1" x14ac:dyDescent="0.4">
      <c r="B53" s="5"/>
      <c r="F53" s="66"/>
    </row>
    <row r="54" spans="1:8" x14ac:dyDescent="0.35">
      <c r="A54" s="32" t="s">
        <v>44</v>
      </c>
      <c r="B54" s="33"/>
      <c r="C54" s="26"/>
      <c r="D54" s="26"/>
      <c r="E54" s="27"/>
      <c r="F54" s="66"/>
    </row>
    <row r="55" spans="1:8" x14ac:dyDescent="0.35">
      <c r="A55" s="40" t="s">
        <v>19</v>
      </c>
      <c r="B55" s="5"/>
      <c r="E55" s="39"/>
      <c r="F55" s="66"/>
    </row>
    <row r="56" spans="1:8" x14ac:dyDescent="0.35">
      <c r="A56" s="28" t="s">
        <v>45</v>
      </c>
      <c r="B56" s="5">
        <v>2012</v>
      </c>
      <c r="C56" s="42">
        <v>895</v>
      </c>
      <c r="D56" s="19">
        <v>895</v>
      </c>
      <c r="E56" s="30">
        <v>895</v>
      </c>
      <c r="F56" s="66"/>
    </row>
    <row r="57" spans="1:8" x14ac:dyDescent="0.35">
      <c r="A57" s="28" t="s">
        <v>46</v>
      </c>
      <c r="B57" s="5"/>
      <c r="C57" s="42">
        <v>610.9</v>
      </c>
      <c r="D57" s="19">
        <v>610.9</v>
      </c>
      <c r="E57" s="30">
        <v>610.9</v>
      </c>
      <c r="F57" s="66"/>
    </row>
    <row r="58" spans="1:8" x14ac:dyDescent="0.35">
      <c r="A58" s="28" t="s">
        <v>47</v>
      </c>
      <c r="B58" s="5">
        <v>2016</v>
      </c>
      <c r="C58" s="42">
        <v>2225</v>
      </c>
      <c r="D58" s="19">
        <v>2225</v>
      </c>
      <c r="E58" s="30">
        <v>2225</v>
      </c>
      <c r="F58" s="66"/>
    </row>
    <row r="59" spans="1:8" x14ac:dyDescent="0.35">
      <c r="A59" s="28" t="s">
        <v>48</v>
      </c>
      <c r="B59" s="5"/>
      <c r="C59" s="42">
        <v>1750</v>
      </c>
      <c r="D59" s="19">
        <v>1750</v>
      </c>
      <c r="E59" s="30">
        <v>1750</v>
      </c>
      <c r="F59" s="66"/>
    </row>
    <row r="60" spans="1:8" x14ac:dyDescent="0.35">
      <c r="A60" s="28" t="s">
        <v>49</v>
      </c>
      <c r="B60" s="5"/>
      <c r="C60" s="42">
        <v>3725.88</v>
      </c>
      <c r="D60" s="19">
        <v>3725.88</v>
      </c>
      <c r="E60" s="30">
        <v>3725.88</v>
      </c>
      <c r="F60" s="66"/>
    </row>
    <row r="61" spans="1:8" x14ac:dyDescent="0.35">
      <c r="A61" s="28" t="s">
        <v>50</v>
      </c>
      <c r="B61" s="5"/>
      <c r="C61" s="42">
        <v>0</v>
      </c>
      <c r="D61" s="19">
        <v>0</v>
      </c>
      <c r="E61" s="30">
        <v>0</v>
      </c>
      <c r="F61" s="66"/>
      <c r="G61" s="47" t="s">
        <v>92</v>
      </c>
      <c r="H61" s="47"/>
    </row>
    <row r="62" spans="1:8" x14ac:dyDescent="0.35">
      <c r="A62" s="28" t="s">
        <v>51</v>
      </c>
      <c r="B62" s="5">
        <v>2009</v>
      </c>
      <c r="C62" s="42">
        <v>4378.3</v>
      </c>
      <c r="D62" s="19">
        <v>4378.3</v>
      </c>
      <c r="E62" s="30">
        <v>4378.3</v>
      </c>
      <c r="F62" s="66"/>
    </row>
    <row r="63" spans="1:8" x14ac:dyDescent="0.35">
      <c r="A63" s="28" t="s">
        <v>52</v>
      </c>
      <c r="B63" s="5">
        <v>2009</v>
      </c>
      <c r="C63" s="42">
        <v>3519</v>
      </c>
      <c r="D63" s="19">
        <v>3519</v>
      </c>
      <c r="E63" s="30">
        <v>3519</v>
      </c>
      <c r="F63" s="66"/>
    </row>
    <row r="64" spans="1:8" x14ac:dyDescent="0.35">
      <c r="A64" s="28" t="s">
        <v>53</v>
      </c>
      <c r="B64" s="5">
        <v>2009</v>
      </c>
      <c r="C64" s="42">
        <v>1364</v>
      </c>
      <c r="D64" s="19">
        <v>1364</v>
      </c>
      <c r="E64" s="30">
        <v>1364</v>
      </c>
      <c r="F64" s="66"/>
    </row>
    <row r="65" spans="1:8" x14ac:dyDescent="0.35">
      <c r="A65" s="28" t="s">
        <v>54</v>
      </c>
      <c r="B65" s="5">
        <v>2009</v>
      </c>
      <c r="C65" s="42">
        <v>1374.53</v>
      </c>
      <c r="D65" s="19">
        <v>1374.53</v>
      </c>
      <c r="E65" s="30">
        <v>1374.53</v>
      </c>
      <c r="F65" s="66"/>
    </row>
    <row r="66" spans="1:8" x14ac:dyDescent="0.35">
      <c r="A66" s="28" t="s">
        <v>55</v>
      </c>
      <c r="B66" s="5"/>
      <c r="C66" s="42">
        <v>121.98</v>
      </c>
      <c r="D66" s="19">
        <v>121.98</v>
      </c>
      <c r="E66" s="30">
        <v>121.98</v>
      </c>
      <c r="F66" s="66"/>
      <c r="G66" s="47" t="s">
        <v>92</v>
      </c>
      <c r="H66" s="47"/>
    </row>
    <row r="67" spans="1:8" x14ac:dyDescent="0.35">
      <c r="A67" s="28" t="s">
        <v>56</v>
      </c>
      <c r="B67" s="5">
        <v>2009</v>
      </c>
      <c r="C67" s="42">
        <v>575</v>
      </c>
      <c r="D67" s="19">
        <v>575</v>
      </c>
      <c r="E67" s="30">
        <v>575</v>
      </c>
      <c r="F67" s="66"/>
    </row>
    <row r="68" spans="1:8" x14ac:dyDescent="0.35">
      <c r="A68" s="28" t="s">
        <v>57</v>
      </c>
      <c r="B68" s="5">
        <v>2011</v>
      </c>
      <c r="C68" s="42">
        <v>4183.6000000000004</v>
      </c>
      <c r="D68" s="19">
        <v>4183.6000000000004</v>
      </c>
      <c r="E68" s="30">
        <v>4183.6000000000004</v>
      </c>
      <c r="F68" s="66"/>
    </row>
    <row r="69" spans="1:8" x14ac:dyDescent="0.35">
      <c r="A69" s="28" t="s">
        <v>58</v>
      </c>
      <c r="B69" s="5">
        <v>2011</v>
      </c>
      <c r="C69" s="42">
        <v>1989.97</v>
      </c>
      <c r="D69" s="19">
        <v>1989.97</v>
      </c>
      <c r="E69" s="30">
        <v>1989.97</v>
      </c>
      <c r="F69" s="66"/>
    </row>
    <row r="70" spans="1:8" x14ac:dyDescent="0.35">
      <c r="A70" s="28" t="s">
        <v>59</v>
      </c>
      <c r="B70" s="5"/>
      <c r="C70" s="42">
        <v>61.5</v>
      </c>
      <c r="D70" s="19">
        <v>61.5</v>
      </c>
      <c r="E70" s="30">
        <v>61.5</v>
      </c>
      <c r="F70" s="66"/>
    </row>
    <row r="71" spans="1:8" x14ac:dyDescent="0.35">
      <c r="A71" s="41" t="s">
        <v>60</v>
      </c>
      <c r="B71" s="5"/>
      <c r="C71" s="48">
        <f>SUM(C56:C70)</f>
        <v>26774.659999999996</v>
      </c>
      <c r="D71" s="49">
        <f>SUM(D56:D70)</f>
        <v>26774.659999999996</v>
      </c>
      <c r="E71" s="50">
        <f>SUM(E56:E70)</f>
        <v>26774.659999999996</v>
      </c>
      <c r="F71" s="66"/>
    </row>
    <row r="72" spans="1:8" x14ac:dyDescent="0.35">
      <c r="A72" s="40" t="s">
        <v>61</v>
      </c>
      <c r="B72" s="5"/>
      <c r="C72" s="42"/>
      <c r="D72" s="19"/>
      <c r="E72" s="30"/>
      <c r="F72" s="66"/>
    </row>
    <row r="73" spans="1:8" x14ac:dyDescent="0.35">
      <c r="A73" s="28" t="s">
        <v>62</v>
      </c>
      <c r="B73" s="5">
        <v>2012</v>
      </c>
      <c r="C73" s="42">
        <v>1500</v>
      </c>
      <c r="D73" s="19">
        <v>1500</v>
      </c>
      <c r="E73" s="30">
        <v>1500</v>
      </c>
      <c r="F73" s="66"/>
    </row>
    <row r="74" spans="1:8" x14ac:dyDescent="0.35">
      <c r="A74" s="28" t="s">
        <v>63</v>
      </c>
      <c r="B74" s="5" t="s">
        <v>87</v>
      </c>
      <c r="C74" s="42">
        <v>3158.03</v>
      </c>
      <c r="D74" s="19">
        <v>3158.03</v>
      </c>
      <c r="E74" s="30">
        <v>3158.03</v>
      </c>
      <c r="F74" s="66"/>
    </row>
    <row r="75" spans="1:8" x14ac:dyDescent="0.35">
      <c r="A75" s="28" t="s">
        <v>64</v>
      </c>
      <c r="B75" s="5">
        <v>2012</v>
      </c>
      <c r="C75" s="42">
        <v>1918</v>
      </c>
      <c r="D75" s="19">
        <v>1918</v>
      </c>
      <c r="E75" s="30">
        <v>1918</v>
      </c>
      <c r="F75" s="66"/>
    </row>
    <row r="76" spans="1:8" x14ac:dyDescent="0.35">
      <c r="A76" s="28" t="s">
        <v>65</v>
      </c>
      <c r="B76" s="5" t="s">
        <v>87</v>
      </c>
      <c r="C76" s="42">
        <v>7941.7</v>
      </c>
      <c r="D76" s="19">
        <v>7941.7</v>
      </c>
      <c r="E76" s="30">
        <v>7941.7</v>
      </c>
      <c r="F76" s="66"/>
    </row>
    <row r="77" spans="1:8" x14ac:dyDescent="0.35">
      <c r="A77" s="28" t="s">
        <v>66</v>
      </c>
      <c r="B77" s="5">
        <v>2015</v>
      </c>
      <c r="C77" s="42">
        <v>159.9</v>
      </c>
      <c r="D77" s="19">
        <v>159.9</v>
      </c>
      <c r="E77" s="30">
        <v>159.9</v>
      </c>
      <c r="F77" s="66"/>
    </row>
    <row r="78" spans="1:8" ht="15" thickBot="1" x14ac:dyDescent="0.4">
      <c r="A78" s="41" t="s">
        <v>67</v>
      </c>
      <c r="B78" s="5"/>
      <c r="C78" s="48">
        <f>SUM(C73:C77)</f>
        <v>14677.63</v>
      </c>
      <c r="D78" s="49">
        <f>SUM(D73:D77)</f>
        <v>14677.63</v>
      </c>
      <c r="E78" s="50">
        <f>SUM(E73:E77)</f>
        <v>14677.63</v>
      </c>
      <c r="F78" s="66"/>
    </row>
    <row r="79" spans="1:8" ht="15" thickBot="1" x14ac:dyDescent="0.4">
      <c r="A79" s="36" t="s">
        <v>68</v>
      </c>
      <c r="B79" s="23"/>
      <c r="C79" s="51">
        <f>C71+C78</f>
        <v>41452.289999999994</v>
      </c>
      <c r="D79" s="52">
        <f>D71+D78</f>
        <v>41452.289999999994</v>
      </c>
      <c r="E79" s="53">
        <f>E71+E78</f>
        <v>41452.289999999994</v>
      </c>
      <c r="F79" s="66"/>
    </row>
    <row r="80" spans="1:8" ht="15" thickBot="1" x14ac:dyDescent="0.4">
      <c r="B80" s="5"/>
      <c r="F80" s="66"/>
    </row>
    <row r="81" spans="1:7" x14ac:dyDescent="0.35">
      <c r="A81" s="32" t="s">
        <v>69</v>
      </c>
      <c r="B81" s="33"/>
      <c r="C81" s="26"/>
      <c r="D81" s="26"/>
      <c r="E81" s="27"/>
      <c r="F81" s="66"/>
    </row>
    <row r="82" spans="1:7" ht="15" thickBot="1" x14ac:dyDescent="0.4">
      <c r="A82" s="28" t="s">
        <v>70</v>
      </c>
      <c r="B82" s="5"/>
      <c r="C82" s="44">
        <v>5278.75</v>
      </c>
      <c r="D82" s="5">
        <v>6238.35</v>
      </c>
      <c r="E82" s="45">
        <v>5278.75</v>
      </c>
      <c r="F82" s="66"/>
    </row>
    <row r="83" spans="1:7" ht="15" thickBot="1" x14ac:dyDescent="0.4">
      <c r="A83" s="36" t="s">
        <v>71</v>
      </c>
      <c r="B83" s="23"/>
      <c r="C83" s="54">
        <f>SUM(C82)</f>
        <v>5278.75</v>
      </c>
      <c r="D83" s="55">
        <f>SUM(D82)</f>
        <v>6238.35</v>
      </c>
      <c r="E83" s="56">
        <f>SUM(E82)</f>
        <v>5278.75</v>
      </c>
      <c r="F83" s="66"/>
    </row>
    <row r="84" spans="1:7" ht="15" thickBot="1" x14ac:dyDescent="0.4">
      <c r="B84" s="5"/>
      <c r="F84" s="66"/>
    </row>
    <row r="85" spans="1:7" x14ac:dyDescent="0.35">
      <c r="A85" s="32" t="s">
        <v>72</v>
      </c>
      <c r="B85" s="33"/>
      <c r="C85" s="26"/>
      <c r="D85" s="26"/>
      <c r="E85" s="27"/>
      <c r="F85" s="66"/>
    </row>
    <row r="86" spans="1:7" x14ac:dyDescent="0.35">
      <c r="A86" s="28" t="s">
        <v>24</v>
      </c>
      <c r="B86" s="5" t="s">
        <v>87</v>
      </c>
      <c r="C86" s="44">
        <v>1356.08</v>
      </c>
      <c r="D86" s="5">
        <v>1356.08</v>
      </c>
      <c r="E86" s="45">
        <v>1356.08</v>
      </c>
      <c r="F86" s="66"/>
    </row>
    <row r="87" spans="1:7" x14ac:dyDescent="0.35">
      <c r="A87" s="28" t="s">
        <v>13</v>
      </c>
      <c r="B87" s="5">
        <v>2010</v>
      </c>
      <c r="C87" s="44">
        <v>4430</v>
      </c>
      <c r="D87" s="5">
        <v>4430</v>
      </c>
      <c r="E87" s="45">
        <v>4430</v>
      </c>
      <c r="F87" s="66"/>
    </row>
    <row r="88" spans="1:7" x14ac:dyDescent="0.35">
      <c r="A88" s="28" t="s">
        <v>89</v>
      </c>
      <c r="B88" s="5">
        <v>2011</v>
      </c>
      <c r="C88" s="44">
        <v>695</v>
      </c>
      <c r="D88" s="5">
        <v>695</v>
      </c>
      <c r="E88" s="45">
        <v>695</v>
      </c>
      <c r="F88" s="66"/>
    </row>
    <row r="89" spans="1:7" x14ac:dyDescent="0.35">
      <c r="A89" s="28" t="s">
        <v>73</v>
      </c>
      <c r="B89" s="5">
        <v>2016</v>
      </c>
      <c r="C89" s="44">
        <v>1000</v>
      </c>
      <c r="D89" s="5">
        <v>28470</v>
      </c>
      <c r="E89" s="45">
        <v>0</v>
      </c>
      <c r="F89" s="66"/>
      <c r="G89" t="s">
        <v>115</v>
      </c>
    </row>
    <row r="90" spans="1:7" x14ac:dyDescent="0.35">
      <c r="A90" s="28" t="s">
        <v>114</v>
      </c>
      <c r="B90" s="5">
        <v>2025</v>
      </c>
      <c r="C90" s="44">
        <v>1698</v>
      </c>
      <c r="D90" s="5"/>
      <c r="E90" s="45">
        <v>1698</v>
      </c>
      <c r="F90" s="78">
        <v>2025</v>
      </c>
    </row>
    <row r="91" spans="1:7" ht="15" thickBot="1" x14ac:dyDescent="0.4">
      <c r="A91" s="28" t="s">
        <v>74</v>
      </c>
      <c r="B91" s="5">
        <v>2016</v>
      </c>
      <c r="C91" s="44">
        <v>1000</v>
      </c>
      <c r="D91" s="5">
        <v>28470</v>
      </c>
      <c r="E91" s="45">
        <v>28470</v>
      </c>
      <c r="F91" s="66"/>
    </row>
    <row r="92" spans="1:7" ht="15" thickBot="1" x14ac:dyDescent="0.4">
      <c r="A92" s="36" t="s">
        <v>75</v>
      </c>
      <c r="B92" s="23"/>
      <c r="C92" s="54">
        <f>SUM(C86:C91)</f>
        <v>10179.08</v>
      </c>
      <c r="D92" s="55">
        <f>SUM(D86:D91)</f>
        <v>63421.08</v>
      </c>
      <c r="E92" s="56">
        <f>SUM(E86:E91)</f>
        <v>36649.08</v>
      </c>
      <c r="F92" s="66"/>
    </row>
    <row r="93" spans="1:7" ht="15" thickBot="1" x14ac:dyDescent="0.4">
      <c r="B93" s="5"/>
      <c r="F93" s="66"/>
    </row>
    <row r="94" spans="1:7" x14ac:dyDescent="0.35">
      <c r="A94" s="32" t="s">
        <v>76</v>
      </c>
      <c r="B94" s="33"/>
      <c r="C94" s="26"/>
      <c r="D94" s="26"/>
      <c r="E94" s="27"/>
      <c r="F94" s="66"/>
    </row>
    <row r="95" spans="1:7" ht="15" thickBot="1" x14ac:dyDescent="0.4">
      <c r="A95" s="28" t="s">
        <v>77</v>
      </c>
      <c r="B95" s="5">
        <v>2010</v>
      </c>
      <c r="C95" s="42">
        <v>1430</v>
      </c>
      <c r="D95" s="19">
        <v>1578.23</v>
      </c>
      <c r="E95" s="30">
        <v>1430</v>
      </c>
      <c r="F95" s="66"/>
    </row>
    <row r="96" spans="1:7" ht="15" thickBot="1" x14ac:dyDescent="0.4">
      <c r="A96" s="36" t="s">
        <v>78</v>
      </c>
      <c r="B96" s="23"/>
      <c r="C96" s="43">
        <f>SUM(C95)</f>
        <v>1430</v>
      </c>
      <c r="D96" s="24">
        <f>SUM(D95)</f>
        <v>1578.23</v>
      </c>
      <c r="E96" s="37">
        <f>SUM(E95)</f>
        <v>1430</v>
      </c>
      <c r="F96" s="66"/>
    </row>
    <row r="97" spans="1:8" x14ac:dyDescent="0.35">
      <c r="B97" s="5"/>
      <c r="F97" s="66"/>
    </row>
    <row r="98" spans="1:8" x14ac:dyDescent="0.35">
      <c r="A98" s="15" t="s">
        <v>81</v>
      </c>
      <c r="B98" s="5"/>
      <c r="F98" s="66"/>
    </row>
    <row r="99" spans="1:8" x14ac:dyDescent="0.35">
      <c r="A99" s="13" t="s">
        <v>82</v>
      </c>
      <c r="B99" s="57"/>
      <c r="C99" s="16">
        <v>920.45</v>
      </c>
      <c r="D99" s="16">
        <v>25494.41</v>
      </c>
      <c r="E99" s="16">
        <v>920.45</v>
      </c>
      <c r="F99" s="66"/>
    </row>
    <row r="100" spans="1:8" x14ac:dyDescent="0.35">
      <c r="D100" s="6"/>
    </row>
    <row r="101" spans="1:8" ht="19" thickBot="1" x14ac:dyDescent="0.5">
      <c r="A101" s="2" t="s">
        <v>83</v>
      </c>
      <c r="D101" s="6"/>
      <c r="G101" s="15" t="s">
        <v>109</v>
      </c>
    </row>
    <row r="102" spans="1:8" x14ac:dyDescent="0.35">
      <c r="A102" s="10" t="s">
        <v>79</v>
      </c>
      <c r="B102" s="11"/>
      <c r="C102" s="11"/>
      <c r="D102" s="68">
        <f>D12</f>
        <v>0</v>
      </c>
      <c r="E102" s="59">
        <f>E12</f>
        <v>6192</v>
      </c>
      <c r="G102" t="s">
        <v>91</v>
      </c>
      <c r="H102" s="19">
        <v>0</v>
      </c>
    </row>
    <row r="103" spans="1:8" x14ac:dyDescent="0.35">
      <c r="A103" s="16" t="s">
        <v>35</v>
      </c>
      <c r="B103" s="13"/>
      <c r="C103" s="13"/>
      <c r="D103" s="13"/>
      <c r="E103" s="60">
        <f>E20</f>
        <v>8070</v>
      </c>
      <c r="G103" t="s">
        <v>93</v>
      </c>
      <c r="H103" s="5">
        <v>19680.759999999998</v>
      </c>
    </row>
    <row r="104" spans="1:8" x14ac:dyDescent="0.35">
      <c r="A104" s="16" t="s">
        <v>34</v>
      </c>
      <c r="B104" s="13"/>
      <c r="C104" s="13"/>
      <c r="D104" s="13"/>
      <c r="E104" s="61">
        <f>E30</f>
        <v>3885.7200000000003</v>
      </c>
      <c r="G104" t="s">
        <v>94</v>
      </c>
      <c r="H104" s="5"/>
    </row>
    <row r="105" spans="1:8" x14ac:dyDescent="0.35">
      <c r="A105" s="16" t="s">
        <v>33</v>
      </c>
      <c r="B105" s="13"/>
      <c r="C105" s="13"/>
      <c r="D105" s="13"/>
      <c r="E105" s="61">
        <f>E37</f>
        <v>1360.76</v>
      </c>
      <c r="G105" t="s">
        <v>95</v>
      </c>
      <c r="H105" s="5"/>
    </row>
    <row r="106" spans="1:8" x14ac:dyDescent="0.35">
      <c r="A106" s="16" t="s">
        <v>39</v>
      </c>
      <c r="B106" s="13"/>
      <c r="C106" s="13"/>
      <c r="D106" s="13"/>
      <c r="E106" s="61">
        <f>E46</f>
        <v>10231.789999999999</v>
      </c>
    </row>
    <row r="107" spans="1:8" x14ac:dyDescent="0.35">
      <c r="A107" s="16" t="s">
        <v>43</v>
      </c>
      <c r="B107" s="13"/>
      <c r="C107" s="13"/>
      <c r="D107" s="13"/>
      <c r="E107" s="60">
        <f>E52</f>
        <v>1140.82</v>
      </c>
      <c r="G107" t="s">
        <v>99</v>
      </c>
      <c r="H107" s="5">
        <v>1302.19</v>
      </c>
    </row>
    <row r="108" spans="1:8" x14ac:dyDescent="0.35">
      <c r="A108" s="16" t="s">
        <v>68</v>
      </c>
      <c r="B108" s="13"/>
      <c r="C108" s="13"/>
      <c r="D108" s="13"/>
      <c r="E108" s="61">
        <f>E79</f>
        <v>41452.289999999994</v>
      </c>
      <c r="G108" t="s">
        <v>96</v>
      </c>
      <c r="H108" s="5">
        <v>48783.360000000001</v>
      </c>
    </row>
    <row r="109" spans="1:8" x14ac:dyDescent="0.35">
      <c r="A109" s="16" t="s">
        <v>71</v>
      </c>
      <c r="B109" s="13"/>
      <c r="C109" s="13"/>
      <c r="D109" s="13"/>
      <c r="E109" s="61">
        <f>E83</f>
        <v>5278.75</v>
      </c>
      <c r="G109" t="s">
        <v>97</v>
      </c>
      <c r="H109" s="5">
        <v>46632.92</v>
      </c>
    </row>
    <row r="110" spans="1:8" x14ac:dyDescent="0.35">
      <c r="A110" s="16" t="s">
        <v>75</v>
      </c>
      <c r="B110" s="13"/>
      <c r="C110" s="13"/>
      <c r="D110" s="13"/>
      <c r="E110" s="61">
        <f>E92</f>
        <v>36649.08</v>
      </c>
    </row>
    <row r="111" spans="1:8" x14ac:dyDescent="0.35">
      <c r="A111" s="16" t="s">
        <v>78</v>
      </c>
      <c r="B111" s="13"/>
      <c r="C111" s="13"/>
      <c r="D111" s="13"/>
      <c r="E111" s="60">
        <f>E96</f>
        <v>1430</v>
      </c>
      <c r="G111" t="s">
        <v>98</v>
      </c>
      <c r="H111" s="5">
        <v>1777.01</v>
      </c>
    </row>
    <row r="112" spans="1:8" ht="15" thickBot="1" x14ac:dyDescent="0.4">
      <c r="A112" s="16" t="s">
        <v>90</v>
      </c>
      <c r="B112" s="57"/>
      <c r="C112" s="16"/>
      <c r="D112" s="16"/>
      <c r="E112" s="58">
        <v>920.45</v>
      </c>
      <c r="G112" t="s">
        <v>81</v>
      </c>
      <c r="H112" s="5">
        <v>28692.04</v>
      </c>
    </row>
    <row r="113" spans="4:8" ht="15" thickBot="1" x14ac:dyDescent="0.4">
      <c r="D113" s="15"/>
      <c r="E113" s="62">
        <f>SUM(E102:E112)</f>
        <v>116611.65999999999</v>
      </c>
      <c r="H113" s="63">
        <f>SUM(H102:H112)</f>
        <v>146868.28</v>
      </c>
    </row>
    <row r="114" spans="4:8" x14ac:dyDescent="0.35">
      <c r="G114" s="74" t="s">
        <v>102</v>
      </c>
    </row>
    <row r="115" spans="4:8" x14ac:dyDescent="0.35">
      <c r="G115" s="73" t="s">
        <v>103</v>
      </c>
    </row>
    <row r="116" spans="4:8" x14ac:dyDescent="0.35">
      <c r="G116" s="73" t="s">
        <v>104</v>
      </c>
    </row>
    <row r="117" spans="4:8" x14ac:dyDescent="0.35">
      <c r="G117" s="75" t="s">
        <v>105</v>
      </c>
    </row>
    <row r="118" spans="4:8" x14ac:dyDescent="0.35">
      <c r="G118" s="79" t="s">
        <v>116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Jenkins</dc:creator>
  <cp:lastModifiedBy>Jocelyn Jenkins</cp:lastModifiedBy>
  <cp:lastPrinted>2023-04-01T09:20:57Z</cp:lastPrinted>
  <dcterms:created xsi:type="dcterms:W3CDTF">2021-05-01T14:53:50Z</dcterms:created>
  <dcterms:modified xsi:type="dcterms:W3CDTF">2025-03-10T14:40:22Z</dcterms:modified>
</cp:coreProperties>
</file>